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orisnik\Desktop\Nabava 2025\7-2025_Sezonsko cvijeće-sadnice\"/>
    </mc:Choice>
  </mc:AlternateContent>
  <xr:revisionPtr revIDLastSave="0" documentId="13_ncr:1_{E3E01817-34D6-421C-85C3-1A66B0A335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2" i="1"/>
  <c r="G21" i="1"/>
  <c r="G20" i="1"/>
  <c r="G19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<sst xmlns="http://schemas.openxmlformats.org/spreadsheetml/2006/main" count="135" uniqueCount="89">
  <si>
    <t>KOMUNALNO DRUŠTVO GRADA SOLINA d.o.o.</t>
  </si>
  <si>
    <t>SLUŽBA ZA  KOMUNALNE POSLOVE</t>
  </si>
  <si>
    <t>E-mail: ured@kdgs.hr</t>
  </si>
  <si>
    <t>Tel: +385 21 681 550</t>
  </si>
  <si>
    <t>Web: www.kdgs.hr</t>
  </si>
  <si>
    <t>TROŠKOVNIK_ev.br. nabave:  7-2025</t>
  </si>
  <si>
    <t>SEZONSKO CVIJEĆE- SADNICE</t>
  </si>
  <si>
    <r>
      <rPr>
        <b/>
        <sz val="8"/>
        <color rgb="FF1D1C18"/>
        <rFont val="Georgia Pro"/>
        <family val="1"/>
      </rPr>
      <t>R</t>
    </r>
    <r>
      <rPr>
        <b/>
        <sz val="8"/>
        <color rgb="FF343434"/>
        <rFont val="Georgia Pro"/>
        <family val="1"/>
      </rPr>
      <t>e</t>
    </r>
    <r>
      <rPr>
        <b/>
        <sz val="8"/>
        <color rgb="FF1D1C18"/>
        <rFont val="Georgia Pro"/>
        <family val="1"/>
      </rPr>
      <t xml:space="preserve">d. </t>
    </r>
    <r>
      <rPr>
        <b/>
        <sz val="8"/>
        <color rgb="FF343434"/>
        <rFont val="Georgia Pro"/>
        <family val="1"/>
      </rPr>
      <t>br.</t>
    </r>
  </si>
  <si>
    <r>
      <rPr>
        <b/>
        <sz val="8"/>
        <color rgb="FF1D1C18"/>
        <rFont val="Georgia Pro"/>
        <family val="1"/>
      </rPr>
      <t>T</t>
    </r>
    <r>
      <rPr>
        <b/>
        <sz val="8"/>
        <color rgb="FF343434"/>
        <rFont val="Georgia Pro"/>
        <family val="1"/>
      </rPr>
      <t>e</t>
    </r>
    <r>
      <rPr>
        <b/>
        <sz val="8"/>
        <color rgb="FF1D1C18"/>
        <rFont val="Georgia Pro"/>
        <family val="1"/>
      </rPr>
      <t>k</t>
    </r>
    <r>
      <rPr>
        <b/>
        <sz val="8"/>
        <color rgb="FF343434"/>
        <rFont val="Georgia Pro"/>
        <family val="1"/>
      </rPr>
      <t>st</t>
    </r>
    <r>
      <rPr>
        <b/>
        <sz val="8"/>
        <color rgb="FF1D1C18"/>
        <rFont val="Georgia Pro"/>
        <family val="1"/>
      </rPr>
      <t>ualnl opi</t>
    </r>
    <r>
      <rPr>
        <b/>
        <sz val="8"/>
        <color rgb="FF343434"/>
        <rFont val="Georgia Pro"/>
        <family val="1"/>
      </rPr>
      <t>s s</t>
    </r>
    <r>
      <rPr>
        <b/>
        <sz val="8"/>
        <color rgb="FF1D1C18"/>
        <rFont val="Georgia Pro"/>
        <family val="1"/>
      </rPr>
      <t>ta</t>
    </r>
    <r>
      <rPr>
        <b/>
        <sz val="8"/>
        <color rgb="FF343434"/>
        <rFont val="Georgia Pro"/>
        <family val="1"/>
      </rPr>
      <t>v</t>
    </r>
    <r>
      <rPr>
        <b/>
        <sz val="8"/>
        <color rgb="FF1D1C18"/>
        <rFont val="Georgia Pro"/>
        <family val="1"/>
      </rPr>
      <t>ke</t>
    </r>
  </si>
  <si>
    <t>Kategorija sadnice</t>
  </si>
  <si>
    <t>Mjer. Jedinica</t>
  </si>
  <si>
    <t>Količina</t>
  </si>
  <si>
    <t>UKUPNO (eur)</t>
  </si>
  <si>
    <t>A</t>
  </si>
  <si>
    <t>proljeće - sezonsko bilje</t>
  </si>
  <si>
    <t>1.</t>
  </si>
  <si>
    <t>Begonia semperflorens</t>
  </si>
  <si>
    <t>PL9</t>
  </si>
  <si>
    <t>kom</t>
  </si>
  <si>
    <t>2.</t>
  </si>
  <si>
    <t>Catharanthus vitesse</t>
  </si>
  <si>
    <t>3.</t>
  </si>
  <si>
    <t>Impatiens nova gvineja</t>
  </si>
  <si>
    <t>PL12</t>
  </si>
  <si>
    <t>4.</t>
  </si>
  <si>
    <t>Osteospermum sp.</t>
  </si>
  <si>
    <t>5.</t>
  </si>
  <si>
    <t>Pelargonium zonale</t>
  </si>
  <si>
    <t>6.</t>
  </si>
  <si>
    <t>Lukovice (tulipani, narcisi)</t>
  </si>
  <si>
    <t>B</t>
  </si>
  <si>
    <t>zima - sezonsko bilje</t>
  </si>
  <si>
    <t>7.</t>
  </si>
  <si>
    <t>Calluna vulgaris</t>
  </si>
  <si>
    <t>8.</t>
  </si>
  <si>
    <t>Calocephalus brownii</t>
  </si>
  <si>
    <t>9.</t>
  </si>
  <si>
    <t xml:space="preserve">Cyclamen mix </t>
  </si>
  <si>
    <t>PL14</t>
  </si>
  <si>
    <t>10.</t>
  </si>
  <si>
    <t xml:space="preserve">Viola tricolor </t>
  </si>
  <si>
    <t>C</t>
  </si>
  <si>
    <t>manje trajnice</t>
  </si>
  <si>
    <t>11.</t>
  </si>
  <si>
    <t>Agapanthus africanus</t>
  </si>
  <si>
    <t>Clt 10-18</t>
  </si>
  <si>
    <t>12.</t>
  </si>
  <si>
    <t xml:space="preserve">Agave americana </t>
  </si>
  <si>
    <t>Clt 3</t>
  </si>
  <si>
    <t>13.</t>
  </si>
  <si>
    <t>Gaura lindheimeri</t>
  </si>
  <si>
    <t>14.</t>
  </si>
  <si>
    <t>Gazania sp.</t>
  </si>
  <si>
    <t>PL10</t>
  </si>
  <si>
    <t>15.</t>
  </si>
  <si>
    <t>Grevillea rosmarinofolia</t>
  </si>
  <si>
    <t>16.</t>
  </si>
  <si>
    <t>Hedera helix</t>
  </si>
  <si>
    <t>17.</t>
  </si>
  <si>
    <t xml:space="preserve">Helychrisum ittalicum </t>
  </si>
  <si>
    <t>CLT 1.5L</t>
  </si>
  <si>
    <t>18.</t>
  </si>
  <si>
    <t>Lantana camara</t>
  </si>
  <si>
    <t>CLT2-3</t>
  </si>
  <si>
    <t>19.</t>
  </si>
  <si>
    <t>Lantana montevidensis</t>
  </si>
  <si>
    <t>CLT2-4</t>
  </si>
  <si>
    <t>20.</t>
  </si>
  <si>
    <t xml:space="preserve">Lavandula angustifolia </t>
  </si>
  <si>
    <t>21.</t>
  </si>
  <si>
    <t>Muhlenbergia sp.</t>
  </si>
  <si>
    <t>22.</t>
  </si>
  <si>
    <t>Pittosporum tobira nana</t>
  </si>
  <si>
    <t>23.</t>
  </si>
  <si>
    <t>24.</t>
  </si>
  <si>
    <t>Plumbago capensis</t>
  </si>
  <si>
    <t>25.</t>
  </si>
  <si>
    <t>Rossmarinus off.</t>
  </si>
  <si>
    <t>26.</t>
  </si>
  <si>
    <t>Santolina chamaecyparissus</t>
  </si>
  <si>
    <t>27.</t>
  </si>
  <si>
    <t xml:space="preserve">Stipa teunifolia </t>
  </si>
  <si>
    <t>28.</t>
  </si>
  <si>
    <t>Trachelospemiun jasminoides</t>
  </si>
  <si>
    <t>Clt 10-19</t>
  </si>
  <si>
    <t>Pdv (25%)</t>
  </si>
  <si>
    <t>Jed. cijena (eur)</t>
  </si>
  <si>
    <t>Ukupno EURA (bez Pdv-a):</t>
  </si>
  <si>
    <t>Ukupno EURA (sa Pdv-om):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</si>
</sst>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8"/>
      <color rgb="FF000000"/>
      <name val="Georgia"/>
      <family val="1"/>
      <charset val="238"/>
    </font>
    <font>
      <b/>
      <sz val="14"/>
      <color theme="1"/>
      <name val="Georgia"/>
      <family val="1"/>
      <charset val="238"/>
    </font>
    <font>
      <b/>
      <sz val="14"/>
      <color theme="1"/>
      <name val="Calibri"/>
      <family val="2"/>
      <scheme val="minor"/>
    </font>
    <font>
      <sz val="8"/>
      <color theme="1"/>
      <name val="Georgia"/>
      <family val="1"/>
      <charset val="238"/>
    </font>
    <font>
      <b/>
      <sz val="10"/>
      <color theme="1"/>
      <name val="Georgia Pro"/>
      <family val="1"/>
    </font>
    <font>
      <b/>
      <sz val="14"/>
      <color theme="1"/>
      <name val="Georgia Pro"/>
      <family val="1"/>
    </font>
    <font>
      <sz val="11"/>
      <color theme="1"/>
      <name val="Georgia Pro"/>
      <family val="1"/>
    </font>
    <font>
      <b/>
      <sz val="8"/>
      <name val="Georgia Pro"/>
      <family val="1"/>
    </font>
    <font>
      <b/>
      <sz val="8"/>
      <color rgb="FF1D1C18"/>
      <name val="Georgia Pro"/>
      <family val="1"/>
    </font>
    <font>
      <b/>
      <sz val="8"/>
      <color rgb="FF343434"/>
      <name val="Georgia Pro"/>
      <family val="1"/>
    </font>
    <font>
      <b/>
      <sz val="11"/>
      <color theme="1"/>
      <name val="Georgia Pro"/>
      <family val="1"/>
    </font>
    <font>
      <sz val="9"/>
      <color theme="1"/>
      <name val="Georgia Pro"/>
      <family val="1"/>
    </font>
    <font>
      <sz val="8"/>
      <color theme="1"/>
      <name val="Georgia Pro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4B4F4F"/>
      </right>
      <top/>
      <bottom style="medium">
        <color indexed="64"/>
      </bottom>
      <diagonal/>
    </border>
    <border>
      <left style="thin">
        <color rgb="FF4B4F4F"/>
      </left>
      <right/>
      <top/>
      <bottom style="medium">
        <color indexed="64"/>
      </bottom>
      <diagonal/>
    </border>
    <border>
      <left style="thin">
        <color rgb="FF4B4F4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Protection="0"/>
  </cellStyleXfs>
  <cellXfs count="70">
    <xf numFmtId="0" fontId="0" fillId="0" borderId="0" xfId="0"/>
    <xf numFmtId="0" fontId="3" fillId="0" borderId="0" xfId="2" applyFont="1" applyFill="1" applyAlignment="1" applyProtection="1">
      <alignment horizontal="left" vertical="center" indent="1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/>
    </xf>
    <xf numFmtId="0" fontId="3" fillId="0" borderId="0" xfId="2" applyFont="1" applyFill="1" applyBorder="1" applyAlignment="1" applyProtection="1">
      <alignment horizontal="left" vertical="center" inden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/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43" fontId="13" fillId="3" borderId="12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43" fontId="9" fillId="0" borderId="12" xfId="1" applyFont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2" fontId="9" fillId="3" borderId="11" xfId="0" applyNumberFormat="1" applyFont="1" applyFill="1" applyBorder="1" applyAlignment="1">
      <alignment horizontal="center" vertical="center"/>
    </xf>
    <xf numFmtId="43" fontId="9" fillId="3" borderId="12" xfId="0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43" fontId="9" fillId="0" borderId="17" xfId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43" fontId="9" fillId="0" borderId="2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22" xfId="0" applyFont="1" applyBorder="1" applyAlignment="1">
      <alignment horizontal="right" vertical="center"/>
    </xf>
    <xf numFmtId="0" fontId="13" fillId="0" borderId="23" xfId="0" applyFont="1" applyBorder="1" applyAlignment="1">
      <alignment horizontal="right" vertical="center"/>
    </xf>
    <xf numFmtId="0" fontId="13" fillId="0" borderId="24" xfId="0" applyFont="1" applyBorder="1" applyAlignment="1">
      <alignment horizontal="right" vertical="center"/>
    </xf>
    <xf numFmtId="43" fontId="13" fillId="0" borderId="25" xfId="1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164" fontId="9" fillId="0" borderId="12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right" vertical="center"/>
    </xf>
    <xf numFmtId="0" fontId="13" fillId="0" borderId="27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43" fontId="13" fillId="0" borderId="21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</cellXfs>
  <cellStyles count="3">
    <cellStyle name="Default" xfId="2" xr:uid="{C6DBB062-5DB8-4721-BD63-2EE4302CFF1A}"/>
    <cellStyle name="Normalno" xfId="0" builtinId="0"/>
    <cellStyle name="Zarez" xfId="1" builtinId="3"/>
  </cellStyles>
  <dxfs count="14">
    <dxf>
      <font>
        <strike val="0"/>
        <outline val="0"/>
        <shadow val="0"/>
        <u val="none"/>
        <vertAlign val="baseline"/>
        <color theme="1"/>
        <name val="Georgia Pro"/>
        <family val="1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Georgia Pro"/>
        <family val="1"/>
        <scheme val="none"/>
      </font>
      <numFmt numFmtId="35" formatCode="_-* #,##0.00_-;\-* #,##0.00_-;_-* &quot;-&quot;??_-;_-@_-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Georgia Pro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Georgia Pro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Georgia Pro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color theme="1"/>
        <name val="Georgia Pro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 Pro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Georgia Pro"/>
        <family val="1"/>
        <scheme val="none"/>
      </font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Georgia Pro"/>
        <family val="1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57150</xdr:rowOff>
    </xdr:from>
    <xdr:to>
      <xdr:col>5</xdr:col>
      <xdr:colOff>761999</xdr:colOff>
      <xdr:row>4</xdr:row>
      <xdr:rowOff>38100</xdr:rowOff>
    </xdr:to>
    <xdr:pic>
      <xdr:nvPicPr>
        <xdr:cNvPr id="2" name="Slika 1" descr="KDGS">
          <a:extLst>
            <a:ext uri="{FF2B5EF4-FFF2-40B4-BE49-F238E27FC236}">
              <a16:creationId xmlns:a16="http://schemas.microsoft.com/office/drawing/2014/main" id="{7057B9A9-769E-44C2-AF97-041E979E0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57150"/>
          <a:ext cx="3181349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A5F2B3-8276-4675-878E-C4A56417AD9E}" name="Tablica1" displayName="Tablica1" ref="A10:G41" totalsRowShown="0" headerRowDxfId="11" dataDxfId="10" headerRowBorderDxfId="8" tableBorderDxfId="9" totalsRowBorderDxfId="7">
  <autoFilter ref="A10:G41" xr:uid="{55A5F2B3-8276-4675-878E-C4A56417AD9E}"/>
  <tableColumns count="7">
    <tableColumn id="1" xr3:uid="{18FDA64C-5951-4698-B5ED-E29B58C287A5}" name="Red. br." dataDxfId="6"/>
    <tableColumn id="2" xr3:uid="{DC2FF1A6-24CA-4ECA-8FD6-5B16C6571B03}" name="Tekstualnl opis stavke" dataDxfId="0"/>
    <tableColumn id="3" xr3:uid="{08F893C5-F065-49C6-8D11-117908C8E8CE}" name="Kategorija sadnice" dataDxfId="5"/>
    <tableColumn id="7" xr3:uid="{07ECF070-7B74-4649-BAAA-4401AADD3BD2}" name="Mjer. Jedinica" dataDxfId="4"/>
    <tableColumn id="6" xr3:uid="{C9A2A292-C0A5-427F-9824-46EFE891E9C8}" name="Količina" dataDxfId="3"/>
    <tableColumn id="4" xr3:uid="{64A39777-A661-4541-8D6A-0E12C64407AA}" name="Jed. cijena (eur)" dataDxfId="2"/>
    <tableColumn id="5" xr3:uid="{12F5FE74-6188-4FF2-8F47-9523DA6531BA}" name="UKUPNO (eur)" dataDxfId="1">
      <calculatedColumnFormula>Tablica1[[#This Row],[Količina]]*Tablica1[[#This Row],[Jed. cijena (eur)]]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workbookViewId="0">
      <selection activeCell="M4" sqref="M4"/>
    </sheetView>
  </sheetViews>
  <sheetFormatPr defaultRowHeight="15" x14ac:dyDescent="0.25"/>
  <cols>
    <col min="1" max="1" width="13.5703125" customWidth="1"/>
    <col min="2" max="2" width="27.42578125" style="69" customWidth="1"/>
    <col min="3" max="7" width="13.5703125" customWidth="1"/>
  </cols>
  <sheetData>
    <row r="1" spans="1:7" ht="18.75" x14ac:dyDescent="0.25">
      <c r="A1" s="1" t="s">
        <v>0</v>
      </c>
      <c r="B1" s="60"/>
      <c r="C1" s="2"/>
      <c r="D1" s="2"/>
      <c r="E1" s="2"/>
      <c r="F1" s="2"/>
      <c r="G1" s="3"/>
    </row>
    <row r="2" spans="1:7" ht="18.75" x14ac:dyDescent="0.25">
      <c r="A2" s="4" t="s">
        <v>1</v>
      </c>
      <c r="B2" s="61"/>
      <c r="C2" s="5"/>
      <c r="D2" s="5"/>
      <c r="E2" s="5"/>
      <c r="F2" s="5"/>
      <c r="G2" s="3"/>
    </row>
    <row r="3" spans="1:7" ht="18.75" x14ac:dyDescent="0.25">
      <c r="A3" s="6" t="s">
        <v>2</v>
      </c>
      <c r="B3" s="61"/>
      <c r="C3" s="5"/>
      <c r="D3" s="5"/>
      <c r="E3" s="5"/>
      <c r="F3" s="5"/>
      <c r="G3" s="3"/>
    </row>
    <row r="4" spans="1:7" ht="18.75" x14ac:dyDescent="0.25">
      <c r="A4" s="7" t="s">
        <v>3</v>
      </c>
      <c r="B4" s="61"/>
      <c r="C4" s="5"/>
      <c r="D4" s="5"/>
      <c r="E4" s="5"/>
      <c r="F4" s="5"/>
      <c r="G4" s="3"/>
    </row>
    <row r="5" spans="1:7" ht="18.75" x14ac:dyDescent="0.25">
      <c r="A5" s="7" t="s">
        <v>4</v>
      </c>
      <c r="B5" s="61"/>
      <c r="C5" s="5"/>
      <c r="D5" s="5"/>
      <c r="E5" s="5"/>
      <c r="F5" s="5"/>
      <c r="G5" s="3"/>
    </row>
    <row r="6" spans="1:7" ht="18.75" x14ac:dyDescent="0.25">
      <c r="A6" s="7"/>
      <c r="B6" s="61"/>
      <c r="C6" s="5"/>
      <c r="D6" s="5"/>
      <c r="E6" s="5"/>
      <c r="F6" s="5"/>
      <c r="G6" s="3"/>
    </row>
    <row r="7" spans="1:7" ht="15.75" thickBot="1" x14ac:dyDescent="0.3">
      <c r="A7" s="8" t="s">
        <v>5</v>
      </c>
      <c r="B7" s="8"/>
      <c r="C7" s="8"/>
      <c r="D7" s="8"/>
      <c r="E7" s="8"/>
      <c r="F7" s="8"/>
      <c r="G7" s="8"/>
    </row>
    <row r="8" spans="1:7" ht="18.75" thickBot="1" x14ac:dyDescent="0.3">
      <c r="A8" s="9" t="s">
        <v>6</v>
      </c>
      <c r="B8" s="10"/>
      <c r="C8" s="10"/>
      <c r="D8" s="10"/>
      <c r="E8" s="10"/>
      <c r="F8" s="10"/>
      <c r="G8" s="11"/>
    </row>
    <row r="9" spans="1:7" x14ac:dyDescent="0.25">
      <c r="A9" s="12"/>
      <c r="B9" s="62"/>
      <c r="C9" s="59"/>
      <c r="D9" s="59"/>
      <c r="E9" s="59"/>
      <c r="F9" s="59"/>
      <c r="G9" s="13"/>
    </row>
    <row r="10" spans="1:7" ht="23.25" thickBot="1" x14ac:dyDescent="0.3">
      <c r="A10" s="14" t="s">
        <v>7</v>
      </c>
      <c r="B10" s="15" t="s">
        <v>8</v>
      </c>
      <c r="C10" s="15" t="s">
        <v>9</v>
      </c>
      <c r="D10" s="15" t="s">
        <v>10</v>
      </c>
      <c r="E10" s="15" t="s">
        <v>11</v>
      </c>
      <c r="F10" s="15" t="s">
        <v>86</v>
      </c>
      <c r="G10" s="16" t="s">
        <v>12</v>
      </c>
    </row>
    <row r="11" spans="1:7" x14ac:dyDescent="0.25">
      <c r="A11" s="17" t="s">
        <v>13</v>
      </c>
      <c r="B11" s="63" t="s">
        <v>14</v>
      </c>
      <c r="C11" s="18"/>
      <c r="D11" s="19"/>
      <c r="E11" s="19"/>
      <c r="F11" s="19"/>
      <c r="G11" s="20"/>
    </row>
    <row r="12" spans="1:7" x14ac:dyDescent="0.25">
      <c r="A12" s="21" t="s">
        <v>15</v>
      </c>
      <c r="B12" s="64" t="s">
        <v>16</v>
      </c>
      <c r="C12" s="22" t="s">
        <v>17</v>
      </c>
      <c r="D12" s="23" t="s">
        <v>18</v>
      </c>
      <c r="E12" s="23">
        <v>400</v>
      </c>
      <c r="F12" s="24"/>
      <c r="G12" s="25">
        <f>Tablica1[[#This Row],[Količina]]*Tablica1[[#This Row],[Jed. cijena (eur)]]</f>
        <v>0</v>
      </c>
    </row>
    <row r="13" spans="1:7" x14ac:dyDescent="0.25">
      <c r="A13" s="21" t="s">
        <v>19</v>
      </c>
      <c r="B13" s="64" t="s">
        <v>20</v>
      </c>
      <c r="C13" s="22" t="s">
        <v>17</v>
      </c>
      <c r="D13" s="23" t="s">
        <v>18</v>
      </c>
      <c r="E13" s="23">
        <v>700</v>
      </c>
      <c r="F13" s="24"/>
      <c r="G13" s="25">
        <f>Tablica1[[#This Row],[Količina]]*Tablica1[[#This Row],[Jed. cijena (eur)]]</f>
        <v>0</v>
      </c>
    </row>
    <row r="14" spans="1:7" x14ac:dyDescent="0.25">
      <c r="A14" s="21" t="s">
        <v>21</v>
      </c>
      <c r="B14" s="64" t="s">
        <v>22</v>
      </c>
      <c r="C14" s="22" t="s">
        <v>23</v>
      </c>
      <c r="D14" s="23" t="s">
        <v>18</v>
      </c>
      <c r="E14" s="23">
        <v>500</v>
      </c>
      <c r="F14" s="24"/>
      <c r="G14" s="25">
        <f>Tablica1[[#This Row],[Količina]]*Tablica1[[#This Row],[Jed. cijena (eur)]]</f>
        <v>0</v>
      </c>
    </row>
    <row r="15" spans="1:7" x14ac:dyDescent="0.25">
      <c r="A15" s="21" t="s">
        <v>24</v>
      </c>
      <c r="B15" s="64" t="s">
        <v>25</v>
      </c>
      <c r="C15" s="22" t="s">
        <v>23</v>
      </c>
      <c r="D15" s="23" t="s">
        <v>18</v>
      </c>
      <c r="E15" s="23">
        <v>400</v>
      </c>
      <c r="F15" s="24"/>
      <c r="G15" s="25">
        <f>Tablica1[[#This Row],[Količina]]*Tablica1[[#This Row],[Jed. cijena (eur)]]</f>
        <v>0</v>
      </c>
    </row>
    <row r="16" spans="1:7" x14ac:dyDescent="0.25">
      <c r="A16" s="21" t="s">
        <v>26</v>
      </c>
      <c r="B16" s="64" t="s">
        <v>27</v>
      </c>
      <c r="C16" s="22" t="s">
        <v>23</v>
      </c>
      <c r="D16" s="23" t="s">
        <v>18</v>
      </c>
      <c r="E16" s="23">
        <v>30</v>
      </c>
      <c r="F16" s="24"/>
      <c r="G16" s="25">
        <f>Tablica1[[#This Row],[Količina]]*Tablica1[[#This Row],[Jed. cijena (eur)]]</f>
        <v>0</v>
      </c>
    </row>
    <row r="17" spans="1:7" x14ac:dyDescent="0.25">
      <c r="A17" s="21" t="s">
        <v>28</v>
      </c>
      <c r="B17" s="64" t="s">
        <v>29</v>
      </c>
      <c r="C17" s="22" t="s">
        <v>18</v>
      </c>
      <c r="D17" s="23" t="s">
        <v>18</v>
      </c>
      <c r="E17" s="23">
        <v>800</v>
      </c>
      <c r="F17" s="24"/>
      <c r="G17" s="25">
        <f>Tablica1[[#This Row],[Količina]]*Tablica1[[#This Row],[Jed. cijena (eur)]]</f>
        <v>0</v>
      </c>
    </row>
    <row r="18" spans="1:7" x14ac:dyDescent="0.25">
      <c r="A18" s="17" t="s">
        <v>30</v>
      </c>
      <c r="B18" s="63" t="s">
        <v>31</v>
      </c>
      <c r="C18" s="26"/>
      <c r="D18" s="27"/>
      <c r="E18" s="28"/>
      <c r="F18" s="29"/>
      <c r="G18" s="30"/>
    </row>
    <row r="19" spans="1:7" x14ac:dyDescent="0.25">
      <c r="A19" s="21" t="s">
        <v>32</v>
      </c>
      <c r="B19" s="64" t="s">
        <v>33</v>
      </c>
      <c r="C19" s="22" t="s">
        <v>23</v>
      </c>
      <c r="D19" s="23" t="s">
        <v>18</v>
      </c>
      <c r="E19" s="23">
        <v>500</v>
      </c>
      <c r="F19" s="24"/>
      <c r="G19" s="25">
        <f>Tablica1[[#This Row],[Količina]]*Tablica1[[#This Row],[Jed. cijena (eur)]]</f>
        <v>0</v>
      </c>
    </row>
    <row r="20" spans="1:7" x14ac:dyDescent="0.25">
      <c r="A20" s="21" t="s">
        <v>34</v>
      </c>
      <c r="B20" s="64" t="s">
        <v>35</v>
      </c>
      <c r="C20" s="22" t="s">
        <v>23</v>
      </c>
      <c r="D20" s="23" t="s">
        <v>18</v>
      </c>
      <c r="E20" s="23">
        <v>200</v>
      </c>
      <c r="F20" s="24"/>
      <c r="G20" s="25">
        <f>Tablica1[[#This Row],[Količina]]*Tablica1[[#This Row],[Jed. cijena (eur)]]</f>
        <v>0</v>
      </c>
    </row>
    <row r="21" spans="1:7" x14ac:dyDescent="0.25">
      <c r="A21" s="21" t="s">
        <v>36</v>
      </c>
      <c r="B21" s="64" t="s">
        <v>37</v>
      </c>
      <c r="C21" s="22" t="s">
        <v>38</v>
      </c>
      <c r="D21" s="23" t="s">
        <v>18</v>
      </c>
      <c r="E21" s="23">
        <v>200</v>
      </c>
      <c r="F21" s="24"/>
      <c r="G21" s="25">
        <f>Tablica1[[#This Row],[Količina]]*Tablica1[[#This Row],[Jed. cijena (eur)]]</f>
        <v>0</v>
      </c>
    </row>
    <row r="22" spans="1:7" x14ac:dyDescent="0.25">
      <c r="A22" s="21" t="s">
        <v>39</v>
      </c>
      <c r="B22" s="65" t="s">
        <v>40</v>
      </c>
      <c r="C22" s="31" t="s">
        <v>17</v>
      </c>
      <c r="D22" s="23" t="s">
        <v>18</v>
      </c>
      <c r="E22" s="32">
        <v>650</v>
      </c>
      <c r="F22" s="33"/>
      <c r="G22" s="25">
        <f>Tablica1[[#This Row],[Količina]]*Tablica1[[#This Row],[Jed. cijena (eur)]]</f>
        <v>0</v>
      </c>
    </row>
    <row r="23" spans="1:7" x14ac:dyDescent="0.25">
      <c r="A23" s="17" t="s">
        <v>41</v>
      </c>
      <c r="B23" s="63" t="s">
        <v>42</v>
      </c>
      <c r="C23" s="26"/>
      <c r="D23" s="27"/>
      <c r="E23" s="28"/>
      <c r="F23" s="34"/>
      <c r="G23" s="30"/>
    </row>
    <row r="24" spans="1:7" x14ac:dyDescent="0.25">
      <c r="A24" s="21" t="s">
        <v>43</v>
      </c>
      <c r="B24" s="64" t="s">
        <v>44</v>
      </c>
      <c r="C24" s="22" t="s">
        <v>45</v>
      </c>
      <c r="D24" s="23" t="s">
        <v>18</v>
      </c>
      <c r="E24" s="23">
        <v>8</v>
      </c>
      <c r="F24" s="35"/>
      <c r="G24" s="25">
        <f>Tablica1[[#This Row],[Količina]]*Tablica1[[#This Row],[Jed. cijena (eur)]]</f>
        <v>0</v>
      </c>
    </row>
    <row r="25" spans="1:7" x14ac:dyDescent="0.25">
      <c r="A25" s="21" t="s">
        <v>46</v>
      </c>
      <c r="B25" s="64" t="s">
        <v>47</v>
      </c>
      <c r="C25" s="22" t="s">
        <v>48</v>
      </c>
      <c r="D25" s="23" t="s">
        <v>18</v>
      </c>
      <c r="E25" s="23">
        <v>5</v>
      </c>
      <c r="F25" s="35"/>
      <c r="G25" s="25">
        <f>Tablica1[[#This Row],[Količina]]*Tablica1[[#This Row],[Jed. cijena (eur)]]</f>
        <v>0</v>
      </c>
    </row>
    <row r="26" spans="1:7" x14ac:dyDescent="0.25">
      <c r="A26" s="21" t="s">
        <v>49</v>
      </c>
      <c r="B26" s="65" t="s">
        <v>50</v>
      </c>
      <c r="C26" s="22" t="s">
        <v>48</v>
      </c>
      <c r="D26" s="23" t="s">
        <v>18</v>
      </c>
      <c r="E26" s="32">
        <v>20</v>
      </c>
      <c r="F26" s="36"/>
      <c r="G26" s="25">
        <f>Tablica1[[#This Row],[Količina]]*Tablica1[[#This Row],[Jed. cijena (eur)]]</f>
        <v>0</v>
      </c>
    </row>
    <row r="27" spans="1:7" x14ac:dyDescent="0.25">
      <c r="A27" s="21" t="s">
        <v>51</v>
      </c>
      <c r="B27" s="64" t="s">
        <v>52</v>
      </c>
      <c r="C27" s="22" t="s">
        <v>53</v>
      </c>
      <c r="D27" s="23" t="s">
        <v>18</v>
      </c>
      <c r="E27" s="23">
        <v>40</v>
      </c>
      <c r="F27" s="35"/>
      <c r="G27" s="25">
        <f>Tablica1[[#This Row],[Količina]]*Tablica1[[#This Row],[Jed. cijena (eur)]]</f>
        <v>0</v>
      </c>
    </row>
    <row r="28" spans="1:7" x14ac:dyDescent="0.25">
      <c r="A28" s="21" t="s">
        <v>54</v>
      </c>
      <c r="B28" s="64" t="s">
        <v>55</v>
      </c>
      <c r="C28" s="22" t="s">
        <v>45</v>
      </c>
      <c r="D28" s="23" t="s">
        <v>18</v>
      </c>
      <c r="E28" s="23">
        <v>20</v>
      </c>
      <c r="F28" s="35"/>
      <c r="G28" s="25">
        <f>Tablica1[[#This Row],[Količina]]*Tablica1[[#This Row],[Jed. cijena (eur)]]</f>
        <v>0</v>
      </c>
    </row>
    <row r="29" spans="1:7" x14ac:dyDescent="0.25">
      <c r="A29" s="21" t="s">
        <v>56</v>
      </c>
      <c r="B29" s="65" t="s">
        <v>57</v>
      </c>
      <c r="C29" s="22" t="s">
        <v>48</v>
      </c>
      <c r="D29" s="23" t="s">
        <v>18</v>
      </c>
      <c r="E29" s="32">
        <v>20</v>
      </c>
      <c r="F29" s="36"/>
      <c r="G29" s="25">
        <f>Tablica1[[#This Row],[Količina]]*Tablica1[[#This Row],[Jed. cijena (eur)]]</f>
        <v>0</v>
      </c>
    </row>
    <row r="30" spans="1:7" x14ac:dyDescent="0.25">
      <c r="A30" s="21" t="s">
        <v>58</v>
      </c>
      <c r="B30" s="64" t="s">
        <v>59</v>
      </c>
      <c r="C30" s="22" t="s">
        <v>60</v>
      </c>
      <c r="D30" s="23" t="s">
        <v>18</v>
      </c>
      <c r="E30" s="23">
        <v>30</v>
      </c>
      <c r="F30" s="35"/>
      <c r="G30" s="25">
        <f>Tablica1[[#This Row],[Količina]]*Tablica1[[#This Row],[Jed. cijena (eur)]]</f>
        <v>0</v>
      </c>
    </row>
    <row r="31" spans="1:7" x14ac:dyDescent="0.25">
      <c r="A31" s="21" t="s">
        <v>61</v>
      </c>
      <c r="B31" s="64" t="s">
        <v>62</v>
      </c>
      <c r="C31" s="22" t="s">
        <v>63</v>
      </c>
      <c r="D31" s="23" t="s">
        <v>18</v>
      </c>
      <c r="E31" s="23">
        <v>45</v>
      </c>
      <c r="F31" s="35"/>
      <c r="G31" s="25">
        <f>Tablica1[[#This Row],[Količina]]*Tablica1[[#This Row],[Jed. cijena (eur)]]</f>
        <v>0</v>
      </c>
    </row>
    <row r="32" spans="1:7" x14ac:dyDescent="0.25">
      <c r="A32" s="21" t="s">
        <v>64</v>
      </c>
      <c r="B32" s="64" t="s">
        <v>65</v>
      </c>
      <c r="C32" s="22" t="s">
        <v>66</v>
      </c>
      <c r="D32" s="23" t="s">
        <v>18</v>
      </c>
      <c r="E32" s="23">
        <v>35</v>
      </c>
      <c r="F32" s="35"/>
      <c r="G32" s="25">
        <f>Tablica1[[#This Row],[Količina]]*Tablica1[[#This Row],[Jed. cijena (eur)]]</f>
        <v>0</v>
      </c>
    </row>
    <row r="33" spans="1:7" x14ac:dyDescent="0.25">
      <c r="A33" s="21" t="s">
        <v>67</v>
      </c>
      <c r="B33" s="64" t="s">
        <v>68</v>
      </c>
      <c r="C33" s="22" t="s">
        <v>60</v>
      </c>
      <c r="D33" s="23" t="s">
        <v>18</v>
      </c>
      <c r="E33" s="23">
        <v>40</v>
      </c>
      <c r="F33" s="35"/>
      <c r="G33" s="25">
        <f>Tablica1[[#This Row],[Količina]]*Tablica1[[#This Row],[Jed. cijena (eur)]]</f>
        <v>0</v>
      </c>
    </row>
    <row r="34" spans="1:7" x14ac:dyDescent="0.25">
      <c r="A34" s="21" t="s">
        <v>69</v>
      </c>
      <c r="B34" s="64" t="s">
        <v>70</v>
      </c>
      <c r="C34" s="22" t="s">
        <v>48</v>
      </c>
      <c r="D34" s="23" t="s">
        <v>18</v>
      </c>
      <c r="E34" s="23">
        <v>20</v>
      </c>
      <c r="F34" s="35"/>
      <c r="G34" s="25">
        <f>Tablica1[[#This Row],[Količina]]*Tablica1[[#This Row],[Jed. cijena (eur)]]</f>
        <v>0</v>
      </c>
    </row>
    <row r="35" spans="1:7" x14ac:dyDescent="0.25">
      <c r="A35" s="21" t="s">
        <v>71</v>
      </c>
      <c r="B35" s="64" t="s">
        <v>72</v>
      </c>
      <c r="C35" s="22" t="s">
        <v>48</v>
      </c>
      <c r="D35" s="23" t="s">
        <v>18</v>
      </c>
      <c r="E35" s="32">
        <v>30</v>
      </c>
      <c r="F35" s="36"/>
      <c r="G35" s="25">
        <f>Tablica1[[#This Row],[Količina]]*Tablica1[[#This Row],[Jed. cijena (eur)]]</f>
        <v>0</v>
      </c>
    </row>
    <row r="36" spans="1:7" x14ac:dyDescent="0.25">
      <c r="A36" s="21" t="s">
        <v>73</v>
      </c>
      <c r="B36" s="64" t="s">
        <v>72</v>
      </c>
      <c r="C36" s="22" t="s">
        <v>45</v>
      </c>
      <c r="D36" s="23" t="s">
        <v>18</v>
      </c>
      <c r="E36" s="23">
        <v>30</v>
      </c>
      <c r="F36" s="35"/>
      <c r="G36" s="25">
        <f>Tablica1[[#This Row],[Količina]]*Tablica1[[#This Row],[Jed. cijena (eur)]]</f>
        <v>0</v>
      </c>
    </row>
    <row r="37" spans="1:7" x14ac:dyDescent="0.25">
      <c r="A37" s="21" t="s">
        <v>74</v>
      </c>
      <c r="B37" s="64" t="s">
        <v>75</v>
      </c>
      <c r="C37" s="22" t="s">
        <v>48</v>
      </c>
      <c r="D37" s="23" t="s">
        <v>18</v>
      </c>
      <c r="E37" s="23">
        <v>30</v>
      </c>
      <c r="F37" s="35"/>
      <c r="G37" s="25">
        <f>Tablica1[[#This Row],[Količina]]*Tablica1[[#This Row],[Jed. cijena (eur)]]</f>
        <v>0</v>
      </c>
    </row>
    <row r="38" spans="1:7" x14ac:dyDescent="0.25">
      <c r="A38" s="21" t="s">
        <v>76</v>
      </c>
      <c r="B38" s="64" t="s">
        <v>77</v>
      </c>
      <c r="C38" s="22" t="s">
        <v>60</v>
      </c>
      <c r="D38" s="23" t="s">
        <v>18</v>
      </c>
      <c r="E38" s="22">
        <v>40</v>
      </c>
      <c r="F38" s="35"/>
      <c r="G38" s="25">
        <f>Tablica1[[#This Row],[Količina]]*Tablica1[[#This Row],[Jed. cijena (eur)]]</f>
        <v>0</v>
      </c>
    </row>
    <row r="39" spans="1:7" ht="28.5" x14ac:dyDescent="0.25">
      <c r="A39" s="21" t="s">
        <v>78</v>
      </c>
      <c r="B39" s="66" t="s">
        <v>79</v>
      </c>
      <c r="C39" s="37" t="s">
        <v>60</v>
      </c>
      <c r="D39" s="23" t="s">
        <v>18</v>
      </c>
      <c r="E39" s="38">
        <v>30</v>
      </c>
      <c r="F39" s="39"/>
      <c r="G39" s="40">
        <f>Tablica1[[#This Row],[Količina]]*Tablica1[[#This Row],[Jed. cijena (eur)]]</f>
        <v>0</v>
      </c>
    </row>
    <row r="40" spans="1:7" x14ac:dyDescent="0.25">
      <c r="A40" s="21" t="s">
        <v>80</v>
      </c>
      <c r="B40" s="64" t="s">
        <v>81</v>
      </c>
      <c r="C40" s="31" t="s">
        <v>48</v>
      </c>
      <c r="D40" s="23" t="s">
        <v>18</v>
      </c>
      <c r="E40" s="23">
        <v>20</v>
      </c>
      <c r="F40" s="35"/>
      <c r="G40" s="25">
        <f>Tablica1[[#This Row],[Količina]]*Tablica1[[#This Row],[Jed. cijena (eur)]]</f>
        <v>0</v>
      </c>
    </row>
    <row r="41" spans="1:7" ht="29.25" thickBot="1" x14ac:dyDescent="0.3">
      <c r="A41" s="41" t="s">
        <v>82</v>
      </c>
      <c r="B41" s="67" t="s">
        <v>83</v>
      </c>
      <c r="C41" s="42" t="s">
        <v>84</v>
      </c>
      <c r="D41" s="43" t="s">
        <v>18</v>
      </c>
      <c r="E41" s="43">
        <v>15</v>
      </c>
      <c r="F41" s="44"/>
      <c r="G41" s="45">
        <f>Tablica1[[#This Row],[Količina]]*Tablica1[[#This Row],[Jed. cijena (eur)]]</f>
        <v>0</v>
      </c>
    </row>
    <row r="42" spans="1:7" x14ac:dyDescent="0.25">
      <c r="A42" s="46"/>
      <c r="B42" s="68"/>
      <c r="C42" s="47" t="s">
        <v>87</v>
      </c>
      <c r="D42" s="48"/>
      <c r="E42" s="49"/>
      <c r="F42" s="49"/>
      <c r="G42" s="50">
        <f>SUM(G12:G17,G19:G22,G24:G41)</f>
        <v>0</v>
      </c>
    </row>
    <row r="43" spans="1:7" x14ac:dyDescent="0.25">
      <c r="A43" s="46"/>
      <c r="B43" s="68"/>
      <c r="C43" s="51" t="s">
        <v>85</v>
      </c>
      <c r="D43" s="52"/>
      <c r="E43" s="53"/>
      <c r="F43" s="53"/>
      <c r="G43" s="54">
        <f>G42*0.25</f>
        <v>0</v>
      </c>
    </row>
    <row r="44" spans="1:7" ht="15.75" thickBot="1" x14ac:dyDescent="0.3">
      <c r="A44" s="46"/>
      <c r="B44" s="68"/>
      <c r="C44" s="55" t="s">
        <v>88</v>
      </c>
      <c r="D44" s="56"/>
      <c r="E44" s="57"/>
      <c r="F44" s="57"/>
      <c r="G44" s="58">
        <f>SUM(G42:G43)</f>
        <v>0</v>
      </c>
    </row>
    <row r="45" spans="1:7" x14ac:dyDescent="0.25">
      <c r="A45" s="46"/>
      <c r="B45" s="68"/>
      <c r="C45" s="46"/>
      <c r="D45" s="46"/>
      <c r="E45" s="46"/>
      <c r="F45" s="46"/>
    </row>
    <row r="46" spans="1:7" x14ac:dyDescent="0.25">
      <c r="A46" s="46"/>
      <c r="B46" s="68"/>
      <c r="C46" s="46"/>
      <c r="D46" s="46"/>
      <c r="E46" s="46"/>
      <c r="F46" s="46"/>
    </row>
  </sheetData>
  <mergeCells count="5">
    <mergeCell ref="A7:G7"/>
    <mergeCell ref="A8:G8"/>
    <mergeCell ref="C42:F42"/>
    <mergeCell ref="C43:F43"/>
    <mergeCell ref="C44:F44"/>
  </mergeCells>
  <conditionalFormatting sqref="A10:B10">
    <cfRule type="duplicateValues" dxfId="13" priority="2"/>
  </conditionalFormatting>
  <conditionalFormatting sqref="C10:G10">
    <cfRule type="duplicateValues" dxfId="12" priority="1"/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office1</cp:lastModifiedBy>
  <dcterms:created xsi:type="dcterms:W3CDTF">2015-06-05T18:19:34Z</dcterms:created>
  <dcterms:modified xsi:type="dcterms:W3CDTF">2025-04-04T07:32:17Z</dcterms:modified>
</cp:coreProperties>
</file>